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er\Desktop\WIP\Stari grad 92 - skrbnik\krov\"/>
    </mc:Choice>
  </mc:AlternateContent>
  <xr:revisionPtr revIDLastSave="0" documentId="13_ncr:1_{D6D1BE35-1AD2-4C98-A850-7A8BEC0B7860}" xr6:coauthVersionLast="47" xr6:coauthVersionMax="47" xr10:uidLastSave="{00000000-0000-0000-0000-000000000000}"/>
  <bookViews>
    <workbookView xWindow="-120" yWindow="-120" windowWidth="29040" windowHeight="15720" xr2:uid="{2A788AC1-D559-47DE-B9F5-93650F9565E2}"/>
  </bookViews>
  <sheets>
    <sheet name="72-J25"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3" l="1"/>
  <c r="F21" i="3"/>
  <c r="F20" i="3"/>
  <c r="F19" i="3"/>
  <c r="F18" i="3"/>
  <c r="F17" i="3"/>
  <c r="F16" i="3"/>
  <c r="F15" i="3"/>
  <c r="F14" i="3"/>
  <c r="F13" i="3"/>
  <c r="F25" i="3"/>
  <c r="F24" i="3"/>
  <c r="F23" i="3"/>
  <c r="F31" i="3"/>
  <c r="F30" i="3"/>
  <c r="F29" i="3"/>
  <c r="F35" i="3"/>
  <c r="F39" i="3"/>
  <c r="F48" i="3"/>
  <c r="F47" i="3"/>
  <c r="F46" i="3"/>
  <c r="F45" i="3"/>
  <c r="F44" i="3"/>
  <c r="F57" i="3"/>
  <c r="F56" i="3"/>
  <c r="F55" i="3"/>
  <c r="F54" i="3"/>
  <c r="F53" i="3"/>
  <c r="F64" i="3"/>
  <c r="F63" i="3"/>
  <c r="F62" i="3"/>
  <c r="F61" i="3"/>
  <c r="F60" i="3"/>
  <c r="F59" i="3"/>
  <c r="F76" i="3"/>
  <c r="F75" i="3"/>
  <c r="F71" i="3"/>
  <c r="F70" i="3"/>
  <c r="F68" i="3"/>
  <c r="F78" i="3" l="1"/>
  <c r="F79" i="3" l="1"/>
  <c r="F80" i="3" s="1"/>
</calcChain>
</file>

<file path=xl/sharedStrings.xml><?xml version="1.0" encoding="utf-8"?>
<sst xmlns="http://schemas.openxmlformats.org/spreadsheetml/2006/main" count="189" uniqueCount="116">
  <si>
    <t>Redni broj</t>
  </si>
  <si>
    <t>Jedinica mjere</t>
  </si>
  <si>
    <t>Količina</t>
  </si>
  <si>
    <t>pauš</t>
  </si>
  <si>
    <t>m2</t>
  </si>
  <si>
    <t>m</t>
  </si>
  <si>
    <t>Stavka</t>
  </si>
  <si>
    <t>I.PRIPREMNI RADOVI</t>
  </si>
  <si>
    <t>I.1</t>
  </si>
  <si>
    <t>I.2</t>
  </si>
  <si>
    <t>I.3</t>
  </si>
  <si>
    <t>I.4</t>
  </si>
  <si>
    <t>I.5</t>
  </si>
  <si>
    <t>I.7</t>
  </si>
  <si>
    <t>I.8</t>
  </si>
  <si>
    <t>I.9</t>
  </si>
  <si>
    <t>I.10</t>
  </si>
  <si>
    <t>II.1</t>
  </si>
  <si>
    <t>II.2</t>
  </si>
  <si>
    <t>II.3</t>
  </si>
  <si>
    <t>III.1</t>
  </si>
  <si>
    <t>IV.1</t>
  </si>
  <si>
    <t>V.1</t>
  </si>
  <si>
    <t>V.2</t>
  </si>
  <si>
    <t>VI.1</t>
  </si>
  <si>
    <t>VI.2</t>
  </si>
  <si>
    <t>VI.3</t>
  </si>
  <si>
    <t>VI.10</t>
  </si>
  <si>
    <t>VI.11</t>
  </si>
  <si>
    <t>VII.1</t>
  </si>
  <si>
    <t>VII.2</t>
  </si>
  <si>
    <t>VIII.1</t>
  </si>
  <si>
    <t>VIII.2</t>
  </si>
  <si>
    <t>Uklanjanje ostataka neobnovljenog postojećeg drvenog krovišta zgrade. Stavka uključuje rušenje krovne konstrukcije, prijenos i odlaganje uklonjenog materijala i odvoz materijala na gradsku deponiju. Po potrebi uključiti korištenje autodizalice. Obračun po m2</t>
  </si>
  <si>
    <t>m3</t>
  </si>
  <si>
    <t>Pažljivo skidanje trule daščane oplate</t>
  </si>
  <si>
    <t>Pažljiva demontaža postojeće gromobranske instalacije od pocinčanog lima</t>
  </si>
  <si>
    <t>m'</t>
  </si>
  <si>
    <t>Pažljiva demontaža ravnog pokrovnog lima debljine 0,55 mm sa rezanjem na komade radi ugradnje novoga</t>
  </si>
  <si>
    <t>Odvoz demontiranog i skinutog materijala sa krova na gradski deponij udaljen do 20 km</t>
  </si>
  <si>
    <t xml:space="preserve">Demontaža bespravno postavljenih klima uređaja, televizijskih antena, metalnih nosača, elektro kablova i dr. </t>
  </si>
  <si>
    <t>Obijanje trošne i dotrajale produžne i/ili vapnene žbuke na mjestima glatko izvedene žbuke. Radove izvesti pažljivo. U stavku je uključeno čišćenje kamenih reški ili reški u opeci čeličnim četkama do dubine 2 cm. Debljina žbuke varira od 1,5 do 4 cm.Uključen i odvoz otpadnog materijala na gradski deponij do 20 km</t>
  </si>
  <si>
    <t>Zaštita prozora i ulaznih vratiju od grubih pripremnih radova. Zaštitu izvesti daskama i folijom.</t>
  </si>
  <si>
    <t>Razne pripomoći prema upisu u građevinski dnevnik uz odobrenje nadzornog inženjera.</t>
  </si>
  <si>
    <t>sati</t>
  </si>
  <si>
    <t>II. ZIDARSKI RADOVI</t>
  </si>
  <si>
    <t>Zidarski popravak manjih oštećenja. Kamen tj. opeku , ovisno o poziciji treba izvaditi iz ležaja, ležaj produbiti, očistiti od prašine i ugraditi novi materijal vodeći računa da se sve izvede prema zatečnom predlošku. Za ugradnju koristiti mort ili žbuku predviđenu za obnovu pročelja. Točna specifikacija površine određene za zidarski popravak odrediti će se nakon izvedenih pripreminh radova čišćenja i skidanja žbuke, te pogleda od strane nadzornog inženjera i konzervatorskog stručnjaka</t>
  </si>
  <si>
    <t>Zidarski popravak većih pukotina. Točna specifikacija površine odredit će se nakon izvedenih pripremnih radova čišćenja i skidanja žbuke, te pregleda od strane nadzornog inženjera i konzervatorskog stručnjaka.</t>
  </si>
  <si>
    <t>Betoniranje horizontalnih i kosih serklaža, dimenzija 20 x (43-58 cm) , betonom C25/30. u propisano izrađenoj oplati koja osigurava položaj i mjere u svemu prema nacrtima i uvjetima iz projekta. U cijenu uračunata  dobava betona, svi prijevozi i prijenosi, izrada i demontaža dvostruke oplate i skele, rad na ugradbi i njezi betona, te sav drugi potreban rad i materijal s ugradbom armature sa svim podloškama i nastavcima (nosiva i konstruktuvna armatura obračunata zasebnom stavkom). Na mjestima gdje je potrebno ostaviti dovoljno armature za nastavak betorniranja ploče ili zida. Obračun po m3 stvarno ugrađenog betona</t>
  </si>
  <si>
    <t>Žbukanje i završna obrada površina na mjestima glatko izvedene žbuke. U stavku je uključena impregnacija, nanošenje sloja hidrauličnog vapnenog špric morta. Zatim se na taj isti sloj nanosi osnovni sloj žbuke debljine 1,5 do 3 cm, a nakon toga slijedi cca 1-2 cm glatkog završnog sloja. Prvi osnovni sloj nabacuje se oreko oivršine koja mora biti čista, određene čvrstoće i dovoljno hrapava da bi se omogućila trajna veza osnovnog sloja, a završni sloj treba biti trajno vezan za prvi osnovni sloj. Ugrađuje se mineralna žbuka. Pročeljna žbuka mora odgovarati po sastavu i debljini izvornoj. Trebaj završiti glatko zaribanom žbukom i obojiti upojnom bojom mineralnog porijekla čiju boju određuje stručnjak konzervatorskog odjela na poziv investitora.</t>
  </si>
  <si>
    <t>IV. PROČELJNA ŽBUKA</t>
  </si>
  <si>
    <t>V. LIMARSKI RADOVI</t>
  </si>
  <si>
    <t>kom</t>
  </si>
  <si>
    <t xml:space="preserve">m' </t>
  </si>
  <si>
    <t>Dobava, izrada i postava opšava krovnog vijenca. Opšav u boji po izboru investitora, debljine 0,6 mm, razvijene širine do max 50 cm. Na vanjskom rubu izvesti okapnicu udaljenu min 2 cm od žbuke, a na strani crijepa podvući ispod i zabrtviti spoj s hidroizolacijom krova. Sva mjesta dodira lima i žbuke ili betona zaštitit geotekstilom. Jedinična cijena obuhvaća kompletan rad i materijal. Obračun po m' izvedenog opšava.</t>
  </si>
  <si>
    <t>VI. TESARSKI RADOVI</t>
  </si>
  <si>
    <t>Izrada i montaža drvene krovne konstrukcije. Krovnu konstrukciju izvesti pod nagibom. Upotrijevbiti jelovu građu I. klase. Kompletnu konstrukciju krovišta impregnirati, a vidljive dijelove fino obraditi i tonirati boju u dogovoru sa projektantom. U cijenu uključen sav rad i materijal. Obračun po m3</t>
  </si>
  <si>
    <t>stup 16/16 cm</t>
  </si>
  <si>
    <t>Izrada i montaža drvene konstrukcije krovne kućice. Krovnu konstrukciju izvesti pod nagibom. Upotrijebiti jelovu građu I. klase. Kompletnu konstrukciju krovišta impregnirati, a vidljive dijelove fino obraditi i tonirati u boju u dogovoru s projektantom. Uključeni i konzolni rogovi produžetka glave krovne plohe ispod kućice, zajedno sa pričvrsnom tehnikom za AB serklaž. U cijenu uključen sav rad i materijal. Obračun po m3</t>
  </si>
  <si>
    <t>Dobava i postava nove daščene oplate na dijelu površine krova. Daska je prosušena debljine 24 mm, širine 9 do 12 cm. Cijena uključuje sav potreban materijal, rad i pomoćni materijal. U cijenu stvke uključena zaštita oplate insekticidnim premazima.</t>
  </si>
  <si>
    <t>Letvanje krovne konstrukcije. Montaža drvenih krovnih letvi i kontraletvi kako bi se omogućilo pravilno provjetravanje krovišta. Dimenzije letvi 3 x 2 cm i kontra letvi 8x5 cm. Letvanje krovišta za pokrov kupa kanalicom. Razmak kontra letava napraviti u skladu s naputkom proizvođača crijepa (cca 21 cm) kao i detalje potrebne za montažu posebnih vrsta crijepova (odzračnik, sljeme, greben, uvale, ...) U cijenu je uključen sav rad i materijal i pomoćni materijal. Obračun po m2 krova.</t>
  </si>
  <si>
    <t>Čišćenje i zaštita insekticidnim premazom i lazurom postojećih rogova dim 13/18 cm i greda 18/22 cm.</t>
  </si>
  <si>
    <t>VII. KROVOPOKRIVAČKI RADOVI</t>
  </si>
  <si>
    <t>Izrada hidroizolacije krova. Dobava i ugradnja materijala za postavu paropropusne vodoneporopusne folije. Svi prodori kroz sloj kišne brane i priključak na žljeb i opšavne limove moraju biti odgovarajuće obrađeni da se ne dopusti curenje kroz sloj. Svi spojevi folija kišne brane moraju biti preljepljeni odgovarajućim samoljepljivim trakama. U cijenu je uključen sav rad i materijal i pomoćni materijal. Obračun po m2 krovne površine.</t>
  </si>
  <si>
    <t>Postavljanje crijepa. Za pokrov koristiti glinenu (šarenu) kupu kanalicu. Očivanu staru kupu koristiti za gornje slojeve pokrova, dok donji slojevi mogu biti glinena kupa kanalica u crvenoj boji. Pokrivanje krova kupa kanalicom u "suho" prema uputama proizvođača. Postavljanje svih potrebnih specijalnih crijepova ( završni crijep, crijep odrzračnik,..) Obavezno pročvrščivanje svake gornje kanalice kvalitetnim čavlom ( pocinčani, inox ili bakreni čavli) Osnovna drvena konstrukcija na koju se crijep stavlja  postavlja se u smjeru okomit na strehu. Razmak između letvi mora biti takav da se donja kupa uglavi između dvije letve (razmak ovisi o veličini kanalice i iznosi 15 do 20 cm)</t>
  </si>
  <si>
    <t>Dobava, obrada i ugradnja novih kamenih erti (okvira prozora krovne kućice) dimenzija presjeka 15x15 cm. Zamjenske erte moraju biti identične originalnim u pogledu vrste kamena, boje, teksture, načina obrade površine i profilacije. Obvezna geološka i petrografska analiza uzorka originalnog kamena s palače radi identifikacije. Na temelju pretrage pronaći zamjenski kamen iz istog ili sličnog povijesnog ležišta ( vjerojatno vapnenac), sve u dogovoru s nadležnim konzervatorom. Zamjenski kamen mora odgovarati originalu po boji, strukturi, teksturi i otpornosi na atmoskferske utjecaje. Površina erte mora biti obrađena na način koji se uklapa s preostalim originalnim ertama na pročelju. Ugradnja nove kamene erte u pripremljeno ležište pomoću vapnene hidraulične (ili slične kompatibilne) žbuke. Fugiranje spojeva između elemenata erte, povijesno kompatibilnim mortom ( hidraulična vapnena žbuka) bojom i teksturom usklađenom s originalom. Ukljičena i ugradnja novih/rekonstrukcija originalnih olovnih ležajeva/nosača za drvene škure (grilje). Obavezno je ishođene suglasnosti nadležnog Konzervatorskog odjela za odabir materijala (kamena) i način obrade prije početka radova.</t>
  </si>
  <si>
    <t>Postava nove gromobranske trake u skladu sa postojećim instalacijom. U cijenu ukličena sva potrebna podkonstrukcija.</t>
  </si>
  <si>
    <t>Dobava i transport na gradilište vodootpornih cementnih ploča za vanjsku primjenu debljine 12,5 mm u dva sloja. Rezanje na potrebne dimenzije i obradu rubova. Montaža cementnih ploča na pripremljenu drvenu potkonstrukciju pomoću propisanih, korozijski otpornih vijaka (npr. brzorezni vijci za cementne s upuštenom glavom, razmakom propisanim od strane proizvođača (cca. 20 cm). Ploče se montiraju s pomaknutim spojevima (fugama) sukladno uputama (min.400 mm) i s propisanim razmakom između ploča (fuga, npr. 3-5 mm). Fugiranje (ispunjavanje fuga) između ploča propisanim fugirnim mortom na bazi cementa.  Ugradnja armaturne staklene mrežice u sloj fugirnog morta na svim spojevima ploča. Na cijelu površinu nanijeti sloj propisane cementne mase zam izravnavanje (ljepilo za fasadne sustave prilagođeo cementnim pločama) u koji se utiskuje armaturna mrežica cijelom površinom (staklena mrežica otporna na alkalije(145-160 g/m2), s preklopom min. 10 cm. Obrada vanjskih i unutarnjih kutova s propisanimkutnim profilima i utapanje u mort/masu za izravnavanje. Uključena i postava mineralne vune debljine 10 cm te parne brane u drvene potkonstrukcije, kao obrada u interijeru vatrootpornim GK pločama d= 12,5 mm</t>
  </si>
  <si>
    <t>Montaža i demontaža posebne dizalice za spuštanje i dizanje materijala s krova. U stavku uključena potrebna osiguranja za siguran prolaz pješaka.</t>
  </si>
  <si>
    <t>Jedinična cijena</t>
  </si>
  <si>
    <t>Ukupno</t>
  </si>
  <si>
    <t>Izrada i montaža vertikalnih i horizontalnih odvodnih cijevi od pocinčanog lima debljine 0.55 mm, promjera 10 cm.  Montažu izvesti na mjestu postojećih cijevi. Spajanje pojedinih dijelova oluka vertikale vrši se preklapanjem 2 do 3 cm zakivanjem u dva reda i lotanjem. U stavku je uključena dobava i ugradnja pocinčanog lima (vertikala) i dobava pomoćnog veznog materijala.</t>
  </si>
  <si>
    <t>VIII. OSTALI RADOVI</t>
  </si>
  <si>
    <t>SVEUKUPNO</t>
  </si>
  <si>
    <t xml:space="preserve"> - drvena građa</t>
  </si>
  <si>
    <t xml:space="preserve"> - crijepovi</t>
  </si>
  <si>
    <t xml:space="preserve"> - NKV</t>
  </si>
  <si>
    <t xml:space="preserve"> - PKV</t>
  </si>
  <si>
    <t xml:space="preserve"> -  KV</t>
  </si>
  <si>
    <t xml:space="preserve"> - labuđi vrat</t>
  </si>
  <si>
    <t xml:space="preserve"> - koljena</t>
  </si>
  <si>
    <t xml:space="preserve"> - žljeb</t>
  </si>
  <si>
    <t xml:space="preserve"> - odvodne cijevi - vertikale</t>
  </si>
  <si>
    <t xml:space="preserve"> - nazidnica 14/12 cm</t>
  </si>
  <si>
    <t xml:space="preserve"> - sljemena greda 16/20 cm</t>
  </si>
  <si>
    <t xml:space="preserve"> - podrožnice 16/20 cm</t>
  </si>
  <si>
    <t xml:space="preserve"> - rogovi 14/16 cm</t>
  </si>
  <si>
    <t xml:space="preserve"> - stup 16/16 cm</t>
  </si>
  <si>
    <t xml:space="preserve"> - podrožnica 16/20 cm</t>
  </si>
  <si>
    <t xml:space="preserve"> - rogovi 10/10 cm</t>
  </si>
  <si>
    <t xml:space="preserve"> - kupa kanalica m2</t>
  </si>
  <si>
    <t xml:space="preserve"> - sljemenak u mortu </t>
  </si>
  <si>
    <t>III.BETONSKI I ARMIRANOBETONSKI RADOVI</t>
  </si>
  <si>
    <t>VII.2.1</t>
  </si>
  <si>
    <t>VII.2.2</t>
  </si>
  <si>
    <t>VI1.1</t>
  </si>
  <si>
    <t>VI1.2</t>
  </si>
  <si>
    <t>VI1.3</t>
  </si>
  <si>
    <t>VI1.4</t>
  </si>
  <si>
    <t>VI1.5</t>
  </si>
  <si>
    <t>VI.2.1</t>
  </si>
  <si>
    <t>VI.2.2</t>
  </si>
  <si>
    <t>VI.2.3</t>
  </si>
  <si>
    <t>PDV 25%</t>
  </si>
  <si>
    <t>UKUPNO</t>
  </si>
  <si>
    <r>
      <t>Naručitelj:</t>
    </r>
    <r>
      <rPr>
        <sz val="12"/>
        <color theme="1"/>
        <rFont val="Arial"/>
        <family val="2"/>
        <charset val="238"/>
      </rPr>
      <t xml:space="preserve"> Općina Lovran, Šetalište maršala Tita 41/I, Lovran, OIB 38513636075</t>
    </r>
  </si>
  <si>
    <r>
      <t>Odgovorna osoba Naručitelja</t>
    </r>
    <r>
      <rPr>
        <sz val="12"/>
        <color theme="1"/>
        <rFont val="Arial"/>
        <family val="2"/>
        <charset val="238"/>
      </rPr>
      <t>: Općinski načelnik, Bojan Simonič, mag.oec.</t>
    </r>
  </si>
  <si>
    <r>
      <t xml:space="preserve">Predmet nabave: </t>
    </r>
    <r>
      <rPr>
        <sz val="12"/>
        <color theme="1"/>
        <rFont val="Arial"/>
        <family val="2"/>
        <charset val="238"/>
      </rPr>
      <t>Rekonstrukcija krova Stari grad 92</t>
    </r>
  </si>
  <si>
    <r>
      <t xml:space="preserve">Evidencijski broj predmeta nabave:  </t>
    </r>
    <r>
      <rPr>
        <sz val="12"/>
        <color theme="1"/>
        <rFont val="Arial"/>
        <family val="2"/>
        <charset val="238"/>
      </rPr>
      <t>72-J/25</t>
    </r>
  </si>
  <si>
    <t>TROŠKOVNIK</t>
  </si>
  <si>
    <t>I.2.2</t>
  </si>
  <si>
    <t>I.2.1</t>
  </si>
  <si>
    <t>I.6</t>
  </si>
  <si>
    <t>I.10.1</t>
  </si>
  <si>
    <t>I.10.2</t>
  </si>
  <si>
    <t>I.10.3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</si>
</sst>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sz val="8"/>
      <name val="Calibri"/>
      <family val="2"/>
      <charset val="238"/>
      <scheme val="minor"/>
    </font>
    <font>
      <b/>
      <sz val="14"/>
      <name val="Calibri"/>
      <family val="2"/>
      <charset val="238"/>
      <scheme val="minor"/>
    </font>
    <font>
      <b/>
      <sz val="11"/>
      <name val="Arial"/>
      <family val="2"/>
      <charset val="238"/>
    </font>
    <font>
      <b/>
      <sz val="12"/>
      <name val="Calibri"/>
      <family val="2"/>
      <charset val="238"/>
      <scheme val="minor"/>
    </font>
    <font>
      <b/>
      <sz val="12"/>
      <name val="Arial"/>
      <family val="2"/>
      <charset val="238"/>
    </font>
    <font>
      <sz val="12"/>
      <name val="Calibri"/>
      <family val="2"/>
      <charset val="238"/>
      <scheme val="minor"/>
    </font>
    <font>
      <sz val="12"/>
      <name val="Arial"/>
      <family val="2"/>
      <charset val="238"/>
    </font>
    <font>
      <b/>
      <sz val="12"/>
      <color theme="1"/>
      <name val="Arial"/>
      <family val="2"/>
      <charset val="238"/>
    </font>
    <font>
      <sz val="12"/>
      <color theme="1"/>
      <name val="Arial"/>
      <family val="2"/>
      <charset val="238"/>
    </font>
  </fonts>
  <fills count="3">
    <fill>
      <patternFill patternType="none"/>
    </fill>
    <fill>
      <patternFill patternType="gray125"/>
    </fill>
    <fill>
      <patternFill patternType="solid">
        <fgColor rgb="FFC6EFCE"/>
      </patternFill>
    </fill>
  </fills>
  <borders count="39">
    <border>
      <left/>
      <right/>
      <top/>
      <bottom/>
      <diagonal/>
    </border>
    <border>
      <left style="medium">
        <color rgb="FF000000"/>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rgb="FF000000"/>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2" borderId="0" applyNumberFormat="0" applyBorder="0" applyAlignment="0" applyProtection="0"/>
  </cellStyleXfs>
  <cellXfs count="108">
    <xf numFmtId="0" fontId="0" fillId="0" borderId="0" xfId="0"/>
    <xf numFmtId="0" fontId="4" fillId="0" borderId="3" xfId="0" applyFont="1" applyBorder="1" applyAlignment="1">
      <alignment horizontal="center" vertical="top" wrapText="1" readingOrder="1"/>
    </xf>
    <xf numFmtId="0" fontId="4" fillId="0" borderId="4" xfId="0" applyFont="1" applyBorder="1" applyAlignment="1">
      <alignment horizontal="center" vertical="top" wrapText="1" readingOrder="1"/>
    </xf>
    <xf numFmtId="0" fontId="4" fillId="0" borderId="10" xfId="0" applyFont="1" applyBorder="1" applyAlignment="1">
      <alignment horizontal="center" vertical="top" wrapText="1" readingOrder="1"/>
    </xf>
    <xf numFmtId="0" fontId="4" fillId="0" borderId="5" xfId="0" applyFont="1" applyBorder="1" applyAlignment="1">
      <alignment horizontal="center" vertical="top" wrapText="1" readingOrder="1"/>
    </xf>
    <xf numFmtId="0" fontId="4" fillId="0" borderId="1" xfId="0" applyFont="1" applyBorder="1" applyAlignment="1">
      <alignment horizontal="center" vertical="top" wrapText="1" readingOrder="1"/>
    </xf>
    <xf numFmtId="0" fontId="5" fillId="0" borderId="20" xfId="0" applyFont="1" applyBorder="1" applyAlignment="1">
      <alignment vertical="top"/>
    </xf>
    <xf numFmtId="0" fontId="5" fillId="0" borderId="8" xfId="0" applyFont="1" applyBorder="1"/>
    <xf numFmtId="0" fontId="5" fillId="0" borderId="9" xfId="0" applyFont="1" applyBorder="1"/>
    <xf numFmtId="0" fontId="4" fillId="0" borderId="32" xfId="0" applyFont="1" applyBorder="1" applyAlignment="1">
      <alignment horizontal="center" vertical="top" wrapText="1" readingOrder="1"/>
    </xf>
    <xf numFmtId="0" fontId="4" fillId="0" borderId="12" xfId="0" applyFont="1" applyBorder="1" applyAlignment="1">
      <alignment horizontal="center" vertical="top" wrapText="1" readingOrder="1"/>
    </xf>
    <xf numFmtId="0" fontId="7" fillId="0" borderId="6" xfId="1" applyFont="1" applyFill="1" applyBorder="1" applyAlignment="1" applyProtection="1">
      <alignment horizontal="left" vertical="center" wrapText="1" indent="1" readingOrder="1"/>
      <protection locked="0"/>
    </xf>
    <xf numFmtId="0" fontId="8" fillId="0" borderId="0" xfId="0" applyFont="1" applyAlignment="1" applyProtection="1">
      <alignment horizontal="left" vertical="center" wrapText="1" indent="1" readingOrder="1"/>
      <protection locked="0"/>
    </xf>
    <xf numFmtId="0" fontId="6" fillId="0" borderId="3" xfId="0" applyFont="1" applyBorder="1" applyAlignment="1">
      <alignment horizontal="center" vertical="top" wrapText="1" readingOrder="1"/>
    </xf>
    <xf numFmtId="0" fontId="8" fillId="0" borderId="21" xfId="0" applyFont="1" applyBorder="1" applyAlignment="1">
      <alignment horizontal="left" vertical="center" wrapText="1" indent="1" readingOrder="1"/>
    </xf>
    <xf numFmtId="0" fontId="8" fillId="0" borderId="15" xfId="0" applyFont="1" applyBorder="1" applyAlignment="1">
      <alignment horizontal="left" vertical="center" wrapText="1" indent="1" readingOrder="1"/>
    </xf>
    <xf numFmtId="0" fontId="8" fillId="0" borderId="17" xfId="0" applyFont="1" applyBorder="1" applyAlignment="1">
      <alignment horizontal="left" vertical="center" wrapText="1" indent="1" readingOrder="1"/>
    </xf>
    <xf numFmtId="0" fontId="8" fillId="0" borderId="25" xfId="0" applyFont="1" applyBorder="1" applyAlignment="1">
      <alignment horizontal="left" vertical="center" wrapText="1" indent="1" readingOrder="1"/>
    </xf>
    <xf numFmtId="0" fontId="8" fillId="0" borderId="23" xfId="0" applyFont="1" applyBorder="1" applyAlignment="1">
      <alignment horizontal="left" vertical="center" wrapText="1" indent="1" readingOrder="1"/>
    </xf>
    <xf numFmtId="0" fontId="8" fillId="0" borderId="28" xfId="0" applyFont="1" applyBorder="1" applyAlignment="1">
      <alignment horizontal="left" vertical="center" wrapText="1" indent="1" readingOrder="1"/>
    </xf>
    <xf numFmtId="0" fontId="7" fillId="0" borderId="0" xfId="0" applyFont="1" applyProtection="1">
      <protection locked="0"/>
    </xf>
    <xf numFmtId="0" fontId="6" fillId="0" borderId="4" xfId="0" applyFont="1" applyBorder="1" applyAlignment="1">
      <alignment horizontal="center" vertical="top" wrapText="1" readingOrder="1"/>
    </xf>
    <xf numFmtId="0" fontId="6" fillId="0" borderId="5" xfId="0" applyFont="1" applyBorder="1" applyAlignment="1">
      <alignment horizontal="center" vertical="top" wrapText="1" readingOrder="1"/>
    </xf>
    <xf numFmtId="0" fontId="7" fillId="0" borderId="6" xfId="1" applyFont="1" applyFill="1" applyBorder="1" applyAlignment="1" applyProtection="1">
      <alignment horizontal="left" vertical="top" wrapText="1" readingOrder="1"/>
    </xf>
    <xf numFmtId="0" fontId="7" fillId="0" borderId="6" xfId="1" applyFont="1" applyFill="1" applyBorder="1" applyAlignment="1" applyProtection="1">
      <alignment horizontal="left" vertical="center" wrapText="1" indent="1" readingOrder="1"/>
    </xf>
    <xf numFmtId="0" fontId="7" fillId="0" borderId="6" xfId="1" applyFont="1" applyFill="1" applyBorder="1" applyAlignment="1" applyProtection="1">
      <alignment horizontal="center" vertical="center" wrapText="1" readingOrder="1"/>
    </xf>
    <xf numFmtId="0" fontId="7" fillId="0" borderId="6" xfId="0" applyFont="1" applyBorder="1" applyAlignment="1">
      <alignment horizontal="center" vertical="center"/>
    </xf>
    <xf numFmtId="0" fontId="7" fillId="0" borderId="31" xfId="0" applyFont="1" applyBorder="1" applyAlignment="1">
      <alignment horizontal="center" vertical="center"/>
    </xf>
    <xf numFmtId="0" fontId="7" fillId="0" borderId="6" xfId="0" applyFont="1" applyBorder="1" applyAlignment="1" applyProtection="1">
      <alignment horizontal="center" vertical="center"/>
      <protection locked="0"/>
    </xf>
    <xf numFmtId="0" fontId="8" fillId="0" borderId="6" xfId="0" applyFont="1" applyBorder="1" applyAlignment="1">
      <alignment horizontal="left" vertical="top" wrapText="1" readingOrder="1"/>
    </xf>
    <xf numFmtId="0" fontId="8" fillId="0" borderId="6" xfId="0" applyFont="1" applyBorder="1" applyAlignment="1">
      <alignment horizontal="left" vertical="center" wrapText="1" indent="1" readingOrder="1"/>
    </xf>
    <xf numFmtId="0" fontId="8" fillId="0" borderId="6" xfId="0" applyFont="1" applyBorder="1" applyAlignment="1">
      <alignment horizontal="center" vertical="center" wrapText="1" readingOrder="1"/>
    </xf>
    <xf numFmtId="0" fontId="7" fillId="0" borderId="16" xfId="0" applyFont="1" applyBorder="1" applyAlignment="1">
      <alignment horizontal="center" vertical="center"/>
    </xf>
    <xf numFmtId="0" fontId="8" fillId="0" borderId="18" xfId="0" applyFont="1" applyBorder="1" applyAlignment="1">
      <alignment horizontal="left" vertical="top" wrapText="1" readingOrder="1"/>
    </xf>
    <xf numFmtId="0" fontId="8" fillId="0" borderId="18" xfId="0" applyFont="1" applyBorder="1" applyAlignment="1">
      <alignment horizontal="left" vertical="center" wrapText="1" indent="1" readingOrder="1"/>
    </xf>
    <xf numFmtId="0" fontId="8" fillId="0" borderId="18" xfId="0" applyFont="1" applyBorder="1" applyAlignment="1">
      <alignment horizontal="center" vertical="center" wrapText="1" readingOrder="1"/>
    </xf>
    <xf numFmtId="0" fontId="7" fillId="0" borderId="18" xfId="0" applyFont="1" applyBorder="1" applyAlignment="1" applyProtection="1">
      <alignment horizontal="center" vertical="center"/>
      <protection locked="0"/>
    </xf>
    <xf numFmtId="0" fontId="7" fillId="0" borderId="19" xfId="0" applyFont="1" applyBorder="1" applyAlignment="1">
      <alignment horizontal="center" vertical="center"/>
    </xf>
    <xf numFmtId="0" fontId="8" fillId="0" borderId="0" xfId="0" applyFont="1" applyAlignment="1" applyProtection="1">
      <alignment horizontal="left" vertical="top" wrapText="1" readingOrder="1"/>
      <protection locked="0"/>
    </xf>
    <xf numFmtId="0" fontId="8" fillId="0" borderId="0" xfId="0" applyFont="1" applyAlignment="1" applyProtection="1">
      <alignment horizontal="center" vertical="center" wrapText="1" readingOrder="1"/>
      <protection locked="0"/>
    </xf>
    <xf numFmtId="0" fontId="7" fillId="0" borderId="7" xfId="1" applyFont="1" applyFill="1" applyBorder="1" applyAlignment="1" applyProtection="1">
      <alignment horizontal="left" vertical="top" wrapText="1" readingOrder="1"/>
    </xf>
    <xf numFmtId="0" fontId="7" fillId="0" borderId="7" xfId="1" applyFont="1" applyFill="1" applyBorder="1" applyAlignment="1" applyProtection="1">
      <alignment horizontal="left" vertical="center" wrapText="1" indent="1" readingOrder="1"/>
    </xf>
    <xf numFmtId="0" fontId="7" fillId="0" borderId="7" xfId="1" applyFont="1" applyFill="1" applyBorder="1" applyAlignment="1" applyProtection="1">
      <alignment horizontal="center" vertical="center" wrapText="1" readingOrder="1"/>
    </xf>
    <xf numFmtId="0" fontId="7" fillId="0" borderId="7" xfId="0" applyFont="1" applyBorder="1" applyAlignment="1" applyProtection="1">
      <alignment horizontal="center" vertical="center"/>
      <protection locked="0"/>
    </xf>
    <xf numFmtId="0" fontId="7" fillId="0" borderId="22" xfId="0" applyFont="1" applyBorder="1" applyAlignment="1">
      <alignment horizontal="center" vertical="center"/>
    </xf>
    <xf numFmtId="0" fontId="7" fillId="0" borderId="18" xfId="1" applyFont="1" applyFill="1" applyBorder="1" applyAlignment="1" applyProtection="1">
      <alignment horizontal="left" vertical="top" wrapText="1" readingOrder="1"/>
    </xf>
    <xf numFmtId="0" fontId="7" fillId="0" borderId="18" xfId="1" applyFont="1" applyFill="1" applyBorder="1" applyAlignment="1" applyProtection="1">
      <alignment horizontal="left" vertical="center" wrapText="1" indent="1" readingOrder="1"/>
    </xf>
    <xf numFmtId="0" fontId="7" fillId="0" borderId="18" xfId="1" applyFont="1" applyFill="1" applyBorder="1" applyAlignment="1" applyProtection="1">
      <alignment horizontal="center" vertical="center" wrapText="1" readingOrder="1"/>
    </xf>
    <xf numFmtId="0" fontId="7" fillId="0" borderId="0" xfId="1" applyFont="1" applyFill="1" applyBorder="1" applyAlignment="1" applyProtection="1">
      <alignment horizontal="left" vertical="top" wrapText="1" readingOrder="1"/>
      <protection locked="0"/>
    </xf>
    <xf numFmtId="0" fontId="7" fillId="0" borderId="0" xfId="1" applyFont="1" applyFill="1" applyBorder="1" applyAlignment="1" applyProtection="1">
      <alignment horizontal="left" vertical="center" wrapText="1" indent="1" readingOrder="1"/>
      <protection locked="0"/>
    </xf>
    <xf numFmtId="0" fontId="7" fillId="0" borderId="0" xfId="1" applyFont="1" applyFill="1" applyBorder="1" applyAlignment="1" applyProtection="1">
      <alignment horizontal="center" vertical="center" wrapText="1" readingOrder="1"/>
      <protection locked="0"/>
    </xf>
    <xf numFmtId="0" fontId="7" fillId="0" borderId="26" xfId="1" applyFont="1" applyFill="1" applyBorder="1" applyAlignment="1" applyProtection="1">
      <alignment horizontal="left" vertical="top" wrapText="1" readingOrder="1"/>
    </xf>
    <xf numFmtId="0" fontId="7" fillId="0" borderId="26" xfId="1" applyFont="1" applyFill="1" applyBorder="1" applyAlignment="1" applyProtection="1">
      <alignment horizontal="left" vertical="center" wrapText="1" indent="1" readingOrder="1"/>
    </xf>
    <xf numFmtId="0" fontId="7" fillId="0" borderId="26" xfId="1" applyFont="1" applyFill="1" applyBorder="1" applyAlignment="1" applyProtection="1">
      <alignment horizontal="center" vertical="center" wrapText="1" readingOrder="1"/>
    </xf>
    <xf numFmtId="0" fontId="7" fillId="0" borderId="26" xfId="0" applyFont="1" applyBorder="1" applyAlignment="1" applyProtection="1">
      <alignment horizontal="center" vertical="center"/>
      <protection locked="0"/>
    </xf>
    <xf numFmtId="0" fontId="7" fillId="0" borderId="27" xfId="0" applyFont="1" applyBorder="1" applyAlignment="1">
      <alignment horizontal="center" vertical="center"/>
    </xf>
    <xf numFmtId="0" fontId="7" fillId="0" borderId="24" xfId="1" applyFont="1" applyFill="1" applyBorder="1" applyAlignment="1" applyProtection="1">
      <alignment horizontal="left" vertical="top" wrapText="1" readingOrder="1"/>
    </xf>
    <xf numFmtId="0" fontId="8" fillId="0" borderId="24" xfId="0" applyFont="1" applyBorder="1" applyAlignment="1">
      <alignment horizontal="left" vertical="center" wrapText="1" indent="1" readingOrder="1"/>
    </xf>
    <xf numFmtId="0" fontId="8" fillId="0" borderId="24" xfId="0" applyFont="1" applyBorder="1" applyAlignment="1">
      <alignment horizontal="center" vertical="center" wrapText="1" readingOrder="1"/>
    </xf>
    <xf numFmtId="0" fontId="6" fillId="0" borderId="10" xfId="0" applyFont="1" applyBorder="1" applyAlignment="1">
      <alignment horizontal="center" vertical="top" wrapText="1" readingOrder="1"/>
    </xf>
    <xf numFmtId="0" fontId="7" fillId="0" borderId="29" xfId="1" applyFont="1" applyFill="1" applyBorder="1" applyAlignment="1" applyProtection="1">
      <alignment horizontal="left" vertical="top" wrapText="1" readingOrder="1"/>
    </xf>
    <xf numFmtId="0" fontId="7" fillId="0" borderId="29" xfId="1" applyFont="1" applyFill="1" applyBorder="1" applyProtection="1"/>
    <xf numFmtId="0" fontId="7" fillId="0" borderId="29" xfId="1" applyFont="1" applyFill="1" applyBorder="1" applyAlignment="1" applyProtection="1">
      <alignment horizont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29" xfId="1" applyFont="1" applyFill="1" applyBorder="1" applyAlignment="1" applyProtection="1">
      <alignment horizontal="left" vertical="center" wrapText="1" indent="1" readingOrder="1"/>
    </xf>
    <xf numFmtId="0" fontId="5" fillId="0" borderId="8" xfId="0" applyFont="1" applyBorder="1" applyAlignment="1">
      <alignment vertical="top"/>
    </xf>
    <xf numFmtId="0" fontId="5" fillId="0" borderId="2" xfId="0" applyFont="1" applyBorder="1" applyAlignment="1">
      <alignment horizontal="right" vertical="center"/>
    </xf>
    <xf numFmtId="0" fontId="7" fillId="0" borderId="6" xfId="1" applyFont="1" applyFill="1" applyBorder="1" applyAlignment="1" applyProtection="1">
      <alignment horizontal="left" vertical="top" wrapText="1" readingOrder="1"/>
      <protection locked="0"/>
    </xf>
    <xf numFmtId="0" fontId="7" fillId="0" borderId="6" xfId="1" applyFont="1" applyFill="1" applyBorder="1" applyAlignment="1" applyProtection="1">
      <alignment horizontal="center" vertical="center" wrapText="1" readingOrder="1"/>
      <protection locked="0"/>
    </xf>
    <xf numFmtId="0" fontId="7" fillId="0" borderId="31" xfId="0" applyFont="1" applyBorder="1" applyAlignment="1" applyProtection="1">
      <alignment horizontal="center" vertical="center"/>
      <protection locked="0"/>
    </xf>
    <xf numFmtId="0" fontId="7" fillId="0" borderId="0" xfId="0" applyFont="1" applyAlignment="1" applyProtection="1">
      <alignment horizontal="left"/>
      <protection locked="0"/>
    </xf>
    <xf numFmtId="0" fontId="7" fillId="0" borderId="33" xfId="0" applyFont="1" applyBorder="1" applyProtection="1">
      <protection locked="0"/>
    </xf>
    <xf numFmtId="0" fontId="7" fillId="0" borderId="34" xfId="0" applyFont="1" applyBorder="1" applyAlignment="1" applyProtection="1">
      <alignment vertical="top"/>
      <protection locked="0"/>
    </xf>
    <xf numFmtId="0" fontId="7" fillId="0" borderId="34" xfId="0" applyFont="1" applyBorder="1" applyProtection="1">
      <protection locked="0"/>
    </xf>
    <xf numFmtId="0" fontId="7" fillId="0" borderId="34" xfId="0" applyFont="1" applyBorder="1" applyAlignment="1" applyProtection="1">
      <alignment horizontal="center"/>
      <protection locked="0"/>
    </xf>
    <xf numFmtId="0" fontId="7" fillId="0" borderId="35" xfId="0" applyFont="1" applyBorder="1" applyProtection="1">
      <protection locked="0"/>
    </xf>
    <xf numFmtId="0" fontId="9" fillId="0" borderId="36" xfId="0" applyFont="1" applyBorder="1" applyAlignment="1">
      <alignment horizontal="left" vertical="center"/>
    </xf>
    <xf numFmtId="0" fontId="9" fillId="0" borderId="0" xfId="0" applyFont="1" applyAlignment="1">
      <alignment horizontal="left" vertical="center"/>
    </xf>
    <xf numFmtId="0" fontId="7" fillId="0" borderId="14" xfId="0" applyFont="1" applyBorder="1" applyAlignment="1" applyProtection="1">
      <alignment horizontal="left"/>
      <protection locked="0"/>
    </xf>
    <xf numFmtId="0" fontId="7" fillId="0" borderId="36" xfId="0" applyFont="1" applyBorder="1" applyProtection="1">
      <protection locked="0"/>
    </xf>
    <xf numFmtId="0" fontId="7" fillId="0" borderId="0" xfId="0" applyFont="1" applyAlignment="1" applyProtection="1">
      <alignment vertical="top"/>
      <protection locked="0"/>
    </xf>
    <xf numFmtId="0" fontId="7" fillId="0" borderId="0" xfId="0" applyFont="1" applyAlignment="1" applyProtection="1">
      <alignment horizontal="center"/>
      <protection locked="0"/>
    </xf>
    <xf numFmtId="0" fontId="7" fillId="0" borderId="14" xfId="0" applyFont="1" applyBorder="1" applyProtection="1">
      <protection locked="0"/>
    </xf>
    <xf numFmtId="0" fontId="7" fillId="0" borderId="15" xfId="1" applyFont="1" applyFill="1" applyBorder="1" applyAlignment="1" applyProtection="1">
      <alignment horizontal="left" vertical="center" wrapText="1" indent="1" readingOrder="1"/>
      <protection locked="0"/>
    </xf>
    <xf numFmtId="0" fontId="8" fillId="0" borderId="36" xfId="0" applyFont="1" applyBorder="1" applyAlignment="1" applyProtection="1">
      <alignment horizontal="left" vertical="center" wrapText="1" indent="1" readingOrder="1"/>
      <protection locked="0"/>
    </xf>
    <xf numFmtId="0" fontId="4" fillId="0" borderId="13" xfId="0" applyFont="1" applyBorder="1" applyAlignment="1">
      <alignment horizontal="center" vertical="top" wrapText="1" readingOrder="1"/>
    </xf>
    <xf numFmtId="0" fontId="7" fillId="0" borderId="36" xfId="0" applyFont="1" applyBorder="1"/>
    <xf numFmtId="0" fontId="7" fillId="0" borderId="0" xfId="0" applyFont="1" applyAlignment="1">
      <alignment vertical="top"/>
    </xf>
    <xf numFmtId="0" fontId="7" fillId="0" borderId="0" xfId="0" applyFont="1"/>
    <xf numFmtId="0" fontId="7" fillId="0" borderId="0" xfId="0" applyFont="1" applyAlignment="1">
      <alignment horizontal="center"/>
    </xf>
    <xf numFmtId="0" fontId="7" fillId="0" borderId="37" xfId="0" applyFont="1" applyBorder="1" applyProtection="1">
      <protection locked="0"/>
    </xf>
    <xf numFmtId="0" fontId="7" fillId="0" borderId="11" xfId="0" applyFont="1" applyBorder="1" applyAlignment="1" applyProtection="1">
      <alignment vertical="top"/>
      <protection locked="0"/>
    </xf>
    <xf numFmtId="0" fontId="7" fillId="0" borderId="11" xfId="0" applyFont="1" applyBorder="1" applyProtection="1">
      <protection locked="0"/>
    </xf>
    <xf numFmtId="0" fontId="7" fillId="0" borderId="11" xfId="0" applyFont="1" applyBorder="1" applyAlignment="1" applyProtection="1">
      <alignment horizontal="center"/>
      <protection locked="0"/>
    </xf>
    <xf numFmtId="0" fontId="7" fillId="0" borderId="38" xfId="0" applyFont="1" applyBorder="1" applyProtection="1">
      <protection locked="0"/>
    </xf>
    <xf numFmtId="0" fontId="9" fillId="0" borderId="36" xfId="0" applyFont="1" applyBorder="1" applyAlignment="1">
      <alignment horizontal="left" vertical="center"/>
    </xf>
    <xf numFmtId="0" fontId="9" fillId="0" borderId="0" xfId="0" applyFont="1" applyAlignment="1">
      <alignment horizontal="left" vertical="center"/>
    </xf>
    <xf numFmtId="0" fontId="9" fillId="0" borderId="20"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8" fillId="0" borderId="15" xfId="0" applyFont="1" applyFill="1" applyBorder="1" applyAlignment="1" applyProtection="1">
      <alignment horizontal="left" vertical="center" wrapText="1" indent="1" readingOrder="1"/>
      <protection locked="0"/>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3DC52-5A55-47E4-8F79-3FE78CB207EC}">
  <dimension ref="A1:G83"/>
  <sheetViews>
    <sheetView tabSelected="1" topLeftCell="A70" zoomScale="85" zoomScaleNormal="85" workbookViewId="0">
      <selection activeCell="D5" sqref="D5"/>
    </sheetView>
  </sheetViews>
  <sheetFormatPr defaultColWidth="0" defaultRowHeight="11.25" customHeight="1" zeroHeight="1" x14ac:dyDescent="0.25"/>
  <cols>
    <col min="1" max="1" width="14.140625" customWidth="1"/>
    <col min="2" max="2" width="99.7109375" customWidth="1"/>
    <col min="3" max="3" width="11.28515625" customWidth="1"/>
    <col min="4" max="4" width="16.85546875" customWidth="1"/>
    <col min="5" max="5" width="12.140625" customWidth="1"/>
    <col min="6" max="6" width="24.140625" customWidth="1"/>
    <col min="7" max="7" width="8.140625" customWidth="1"/>
    <col min="8" max="16384" width="36" hidden="1"/>
  </cols>
  <sheetData>
    <row r="1" spans="1:7" s="20" customFormat="1" ht="32.25" customHeight="1" x14ac:dyDescent="0.25">
      <c r="A1" s="72"/>
      <c r="B1" s="73"/>
      <c r="C1" s="74"/>
      <c r="D1" s="75"/>
      <c r="E1" s="74"/>
      <c r="F1" s="74"/>
      <c r="G1" s="76"/>
    </row>
    <row r="2" spans="1:7" s="71" customFormat="1" ht="25.5" customHeight="1" x14ac:dyDescent="0.25">
      <c r="A2" s="96" t="s">
        <v>105</v>
      </c>
      <c r="B2" s="97"/>
      <c r="G2" s="79"/>
    </row>
    <row r="3" spans="1:7" s="71" customFormat="1" ht="25.5" customHeight="1" x14ac:dyDescent="0.25">
      <c r="A3" s="96" t="s">
        <v>106</v>
      </c>
      <c r="B3" s="97"/>
      <c r="G3" s="79"/>
    </row>
    <row r="4" spans="1:7" s="71" customFormat="1" ht="25.5" customHeight="1" x14ac:dyDescent="0.25">
      <c r="A4" s="96" t="s">
        <v>107</v>
      </c>
      <c r="B4" s="97"/>
      <c r="G4" s="79"/>
    </row>
    <row r="5" spans="1:7" s="71" customFormat="1" ht="25.5" customHeight="1" x14ac:dyDescent="0.25">
      <c r="A5" s="96" t="s">
        <v>108</v>
      </c>
      <c r="B5" s="97"/>
      <c r="G5" s="79"/>
    </row>
    <row r="6" spans="1:7" s="71" customFormat="1" ht="25.5" customHeight="1" thickBot="1" x14ac:dyDescent="0.3">
      <c r="A6" s="77"/>
      <c r="B6" s="78"/>
      <c r="G6" s="79"/>
    </row>
    <row r="7" spans="1:7" s="71" customFormat="1" ht="25.5" customHeight="1" thickBot="1" x14ac:dyDescent="0.3">
      <c r="A7" s="98" t="s">
        <v>109</v>
      </c>
      <c r="B7" s="99"/>
      <c r="C7" s="99"/>
      <c r="D7" s="99"/>
      <c r="E7" s="99"/>
      <c r="F7" s="100"/>
      <c r="G7" s="79"/>
    </row>
    <row r="8" spans="1:7" s="20" customFormat="1" ht="35.25" customHeight="1" thickBot="1" x14ac:dyDescent="0.3">
      <c r="A8" s="80"/>
      <c r="B8" s="81"/>
      <c r="D8" s="82"/>
      <c r="G8" s="83"/>
    </row>
    <row r="9" spans="1:7" s="20" customFormat="1" ht="29.25" customHeight="1" thickBot="1" x14ac:dyDescent="0.3">
      <c r="A9" s="101" t="s">
        <v>7</v>
      </c>
      <c r="B9" s="102"/>
      <c r="C9" s="102"/>
      <c r="D9" s="102"/>
      <c r="E9" s="102"/>
      <c r="F9" s="103"/>
      <c r="G9" s="83"/>
    </row>
    <row r="10" spans="1:7" s="20" customFormat="1" ht="31.5" customHeight="1" thickBot="1" x14ac:dyDescent="0.3">
      <c r="A10" s="1" t="s">
        <v>0</v>
      </c>
      <c r="B10" s="2" t="s">
        <v>6</v>
      </c>
      <c r="C10" s="3" t="s">
        <v>1</v>
      </c>
      <c r="D10" s="1" t="s">
        <v>2</v>
      </c>
      <c r="E10" s="2" t="s">
        <v>69</v>
      </c>
      <c r="F10" s="4" t="s">
        <v>70</v>
      </c>
      <c r="G10" s="83"/>
    </row>
    <row r="11" spans="1:7" s="20" customFormat="1" ht="36" customHeight="1" x14ac:dyDescent="0.25">
      <c r="A11" s="84" t="s">
        <v>8</v>
      </c>
      <c r="B11" s="68" t="s">
        <v>68</v>
      </c>
      <c r="C11" s="11" t="s">
        <v>3</v>
      </c>
      <c r="D11" s="69">
        <v>1</v>
      </c>
      <c r="E11" s="28"/>
      <c r="F11" s="70">
        <f t="shared" ref="F11" si="0">+D11*E11</f>
        <v>0</v>
      </c>
      <c r="G11" s="83"/>
    </row>
    <row r="12" spans="1:7" s="20" customFormat="1" ht="51.75" customHeight="1" x14ac:dyDescent="0.25">
      <c r="A12" s="84" t="s">
        <v>9</v>
      </c>
      <c r="B12" s="23" t="s">
        <v>33</v>
      </c>
      <c r="C12" s="24"/>
      <c r="D12" s="25"/>
      <c r="E12" s="26"/>
      <c r="F12" s="27"/>
      <c r="G12" s="83"/>
    </row>
    <row r="13" spans="1:7" s="20" customFormat="1" ht="27.75" customHeight="1" x14ac:dyDescent="0.25">
      <c r="A13" s="84" t="s">
        <v>111</v>
      </c>
      <c r="B13" s="23" t="s">
        <v>74</v>
      </c>
      <c r="C13" s="24" t="s">
        <v>34</v>
      </c>
      <c r="D13" s="25">
        <v>30.71</v>
      </c>
      <c r="E13" s="28"/>
      <c r="F13" s="27">
        <f t="shared" ref="F13:F21" si="1">+D13*E13</f>
        <v>0</v>
      </c>
      <c r="G13" s="83"/>
    </row>
    <row r="14" spans="1:7" s="20" customFormat="1" ht="27.75" customHeight="1" x14ac:dyDescent="0.25">
      <c r="A14" s="84" t="s">
        <v>110</v>
      </c>
      <c r="B14" s="23" t="s">
        <v>75</v>
      </c>
      <c r="C14" s="24" t="s">
        <v>4</v>
      </c>
      <c r="D14" s="25">
        <v>116.85</v>
      </c>
      <c r="E14" s="28"/>
      <c r="F14" s="27">
        <f t="shared" si="1"/>
        <v>0</v>
      </c>
      <c r="G14" s="83"/>
    </row>
    <row r="15" spans="1:7" s="20" customFormat="1" ht="27.75" customHeight="1" x14ac:dyDescent="0.25">
      <c r="A15" s="84" t="s">
        <v>10</v>
      </c>
      <c r="B15" s="23" t="s">
        <v>35</v>
      </c>
      <c r="C15" s="24" t="s">
        <v>4</v>
      </c>
      <c r="D15" s="25">
        <v>5.2</v>
      </c>
      <c r="E15" s="28"/>
      <c r="F15" s="27">
        <f t="shared" si="1"/>
        <v>0</v>
      </c>
      <c r="G15" s="83"/>
    </row>
    <row r="16" spans="1:7" s="20" customFormat="1" ht="27.75" customHeight="1" x14ac:dyDescent="0.25">
      <c r="A16" s="107" t="s">
        <v>11</v>
      </c>
      <c r="B16" s="23" t="s">
        <v>36</v>
      </c>
      <c r="C16" s="24" t="s">
        <v>37</v>
      </c>
      <c r="D16" s="25">
        <v>18</v>
      </c>
      <c r="E16" s="28"/>
      <c r="F16" s="27">
        <f t="shared" si="1"/>
        <v>0</v>
      </c>
      <c r="G16" s="83"/>
    </row>
    <row r="17" spans="1:7" s="20" customFormat="1" ht="39.75" customHeight="1" x14ac:dyDescent="0.25">
      <c r="A17" s="84" t="s">
        <v>12</v>
      </c>
      <c r="B17" s="23" t="s">
        <v>38</v>
      </c>
      <c r="C17" s="24" t="s">
        <v>4</v>
      </c>
      <c r="D17" s="25">
        <v>14</v>
      </c>
      <c r="E17" s="28"/>
      <c r="F17" s="27">
        <f t="shared" si="1"/>
        <v>0</v>
      </c>
      <c r="G17" s="83"/>
    </row>
    <row r="18" spans="1:7" s="20" customFormat="1" ht="32.25" customHeight="1" x14ac:dyDescent="0.25">
      <c r="A18" s="107" t="s">
        <v>112</v>
      </c>
      <c r="B18" s="23" t="s">
        <v>39</v>
      </c>
      <c r="C18" s="24" t="s">
        <v>3</v>
      </c>
      <c r="D18" s="25">
        <v>1</v>
      </c>
      <c r="E18" s="28"/>
      <c r="F18" s="27">
        <f t="shared" si="1"/>
        <v>0</v>
      </c>
      <c r="G18" s="83"/>
    </row>
    <row r="19" spans="1:7" s="20" customFormat="1" ht="37.5" customHeight="1" x14ac:dyDescent="0.25">
      <c r="A19" s="84" t="s">
        <v>13</v>
      </c>
      <c r="B19" s="23" t="s">
        <v>40</v>
      </c>
      <c r="C19" s="24" t="s">
        <v>3</v>
      </c>
      <c r="D19" s="25">
        <v>1</v>
      </c>
      <c r="E19" s="28"/>
      <c r="F19" s="27">
        <f t="shared" si="1"/>
        <v>0</v>
      </c>
      <c r="G19" s="83"/>
    </row>
    <row r="20" spans="1:7" s="20" customFormat="1" ht="64.5" customHeight="1" x14ac:dyDescent="0.25">
      <c r="A20" s="107" t="s">
        <v>14</v>
      </c>
      <c r="B20" s="23" t="s">
        <v>41</v>
      </c>
      <c r="C20" s="24" t="s">
        <v>4</v>
      </c>
      <c r="D20" s="25">
        <v>24.01</v>
      </c>
      <c r="E20" s="28"/>
      <c r="F20" s="27">
        <f t="shared" si="1"/>
        <v>0</v>
      </c>
      <c r="G20" s="83"/>
    </row>
    <row r="21" spans="1:7" s="20" customFormat="1" ht="23.25" customHeight="1" x14ac:dyDescent="0.25">
      <c r="A21" s="84" t="s">
        <v>15</v>
      </c>
      <c r="B21" s="23" t="s">
        <v>42</v>
      </c>
      <c r="C21" s="24" t="s">
        <v>4</v>
      </c>
      <c r="D21" s="25">
        <v>20</v>
      </c>
      <c r="E21" s="28"/>
      <c r="F21" s="27">
        <f t="shared" si="1"/>
        <v>0</v>
      </c>
      <c r="G21" s="83"/>
    </row>
    <row r="22" spans="1:7" s="20" customFormat="1" ht="22.5" customHeight="1" x14ac:dyDescent="0.25">
      <c r="A22" s="107" t="s">
        <v>16</v>
      </c>
      <c r="B22" s="29" t="s">
        <v>43</v>
      </c>
      <c r="C22" s="30"/>
      <c r="D22" s="31"/>
      <c r="E22" s="28"/>
      <c r="F22" s="27"/>
      <c r="G22" s="83"/>
    </row>
    <row r="23" spans="1:7" s="20" customFormat="1" ht="25.5" customHeight="1" x14ac:dyDescent="0.25">
      <c r="A23" s="107" t="s">
        <v>113</v>
      </c>
      <c r="B23" s="29" t="s">
        <v>76</v>
      </c>
      <c r="C23" s="30" t="s">
        <v>44</v>
      </c>
      <c r="D23" s="31">
        <v>10</v>
      </c>
      <c r="E23" s="28"/>
      <c r="F23" s="27">
        <f t="shared" ref="F23:F25" si="2">+D23*E23</f>
        <v>0</v>
      </c>
      <c r="G23" s="83"/>
    </row>
    <row r="24" spans="1:7" s="20" customFormat="1" ht="25.5" customHeight="1" x14ac:dyDescent="0.25">
      <c r="A24" s="107" t="s">
        <v>114</v>
      </c>
      <c r="B24" s="29" t="s">
        <v>77</v>
      </c>
      <c r="C24" s="30" t="s">
        <v>44</v>
      </c>
      <c r="D24" s="31">
        <v>10</v>
      </c>
      <c r="E24" s="28"/>
      <c r="F24" s="32">
        <f t="shared" si="2"/>
        <v>0</v>
      </c>
      <c r="G24" s="83"/>
    </row>
    <row r="25" spans="1:7" s="20" customFormat="1" ht="25.5" customHeight="1" thickBot="1" x14ac:dyDescent="0.3">
      <c r="A25" s="107" t="s">
        <v>115</v>
      </c>
      <c r="B25" s="33" t="s">
        <v>78</v>
      </c>
      <c r="C25" s="34" t="s">
        <v>44</v>
      </c>
      <c r="D25" s="35">
        <v>10</v>
      </c>
      <c r="E25" s="36"/>
      <c r="F25" s="37">
        <f t="shared" si="2"/>
        <v>0</v>
      </c>
      <c r="G25" s="83"/>
    </row>
    <row r="26" spans="1:7" s="20" customFormat="1" ht="25.5" customHeight="1" thickBot="1" x14ac:dyDescent="0.3">
      <c r="A26" s="85"/>
      <c r="B26" s="38"/>
      <c r="C26" s="12"/>
      <c r="D26" s="39"/>
      <c r="G26" s="83"/>
    </row>
    <row r="27" spans="1:7" s="20" customFormat="1" ht="33.75" customHeight="1" thickBot="1" x14ac:dyDescent="0.3">
      <c r="A27" s="101" t="s">
        <v>45</v>
      </c>
      <c r="B27" s="102"/>
      <c r="C27" s="102"/>
      <c r="D27" s="102"/>
      <c r="E27" s="102"/>
      <c r="F27" s="103"/>
      <c r="G27" s="83"/>
    </row>
    <row r="28" spans="1:7" s="20" customFormat="1" ht="36.75" customHeight="1" thickBot="1" x14ac:dyDescent="0.3">
      <c r="A28" s="1" t="s">
        <v>0</v>
      </c>
      <c r="B28" s="2" t="s">
        <v>6</v>
      </c>
      <c r="C28" s="2" t="s">
        <v>1</v>
      </c>
      <c r="D28" s="2" t="s">
        <v>2</v>
      </c>
      <c r="E28" s="2" t="s">
        <v>69</v>
      </c>
      <c r="F28" s="4" t="s">
        <v>70</v>
      </c>
      <c r="G28" s="83"/>
    </row>
    <row r="29" spans="1:7" s="20" customFormat="1" ht="96.75" customHeight="1" x14ac:dyDescent="0.25">
      <c r="A29" s="14" t="s">
        <v>17</v>
      </c>
      <c r="B29" s="40" t="s">
        <v>46</v>
      </c>
      <c r="C29" s="41" t="s">
        <v>4</v>
      </c>
      <c r="D29" s="42">
        <v>15</v>
      </c>
      <c r="E29" s="43"/>
      <c r="F29" s="44">
        <f t="shared" ref="F29:F31" si="3">+D29*E29</f>
        <v>0</v>
      </c>
      <c r="G29" s="83"/>
    </row>
    <row r="30" spans="1:7" s="20" customFormat="1" ht="48.75" customHeight="1" x14ac:dyDescent="0.25">
      <c r="A30" s="15" t="s">
        <v>18</v>
      </c>
      <c r="B30" s="23" t="s">
        <v>47</v>
      </c>
      <c r="C30" s="24" t="s">
        <v>4</v>
      </c>
      <c r="D30" s="25">
        <v>15</v>
      </c>
      <c r="E30" s="28"/>
      <c r="F30" s="32">
        <f t="shared" si="3"/>
        <v>0</v>
      </c>
      <c r="G30" s="83"/>
    </row>
    <row r="31" spans="1:7" s="20" customFormat="1" ht="229.5" customHeight="1" thickBot="1" x14ac:dyDescent="0.3">
      <c r="A31" s="16" t="s">
        <v>19</v>
      </c>
      <c r="B31" s="45" t="s">
        <v>67</v>
      </c>
      <c r="C31" s="46" t="s">
        <v>4</v>
      </c>
      <c r="D31" s="47">
        <v>12</v>
      </c>
      <c r="E31" s="36"/>
      <c r="F31" s="37">
        <f t="shared" si="3"/>
        <v>0</v>
      </c>
      <c r="G31" s="83"/>
    </row>
    <row r="32" spans="1:7" s="20" customFormat="1" ht="31.5" customHeight="1" thickBot="1" x14ac:dyDescent="0.3">
      <c r="A32" s="85"/>
      <c r="B32" s="48"/>
      <c r="C32" s="49"/>
      <c r="D32" s="50"/>
      <c r="G32" s="83"/>
    </row>
    <row r="33" spans="1:7" s="20" customFormat="1" ht="30.75" customHeight="1" thickBot="1" x14ac:dyDescent="0.3">
      <c r="A33" s="101" t="s">
        <v>92</v>
      </c>
      <c r="B33" s="102"/>
      <c r="C33" s="102"/>
      <c r="D33" s="102"/>
      <c r="E33" s="102"/>
      <c r="F33" s="103"/>
      <c r="G33" s="83"/>
    </row>
    <row r="34" spans="1:7" s="20" customFormat="1" ht="32.25" customHeight="1" thickBot="1" x14ac:dyDescent="0.3">
      <c r="A34" s="86" t="s">
        <v>0</v>
      </c>
      <c r="B34" s="5" t="s">
        <v>6</v>
      </c>
      <c r="C34" s="5" t="s">
        <v>1</v>
      </c>
      <c r="D34" s="5" t="s">
        <v>2</v>
      </c>
      <c r="E34" s="5" t="s">
        <v>69</v>
      </c>
      <c r="F34" s="9" t="s">
        <v>70</v>
      </c>
      <c r="G34" s="83"/>
    </row>
    <row r="35" spans="1:7" s="20" customFormat="1" ht="127.5" customHeight="1" thickBot="1" x14ac:dyDescent="0.3">
      <c r="A35" s="17" t="s">
        <v>20</v>
      </c>
      <c r="B35" s="51" t="s">
        <v>48</v>
      </c>
      <c r="C35" s="52" t="s">
        <v>34</v>
      </c>
      <c r="D35" s="53">
        <v>5.5</v>
      </c>
      <c r="E35" s="54"/>
      <c r="F35" s="55">
        <f>+D35*E35</f>
        <v>0</v>
      </c>
      <c r="G35" s="83"/>
    </row>
    <row r="36" spans="1:7" s="20" customFormat="1" ht="32.25" customHeight="1" thickBot="1" x14ac:dyDescent="0.3">
      <c r="A36" s="85"/>
      <c r="B36" s="48"/>
      <c r="C36" s="49"/>
      <c r="D36" s="50"/>
      <c r="G36" s="83"/>
    </row>
    <row r="37" spans="1:7" s="20" customFormat="1" ht="30.75" customHeight="1" thickBot="1" x14ac:dyDescent="0.3">
      <c r="A37" s="104" t="s">
        <v>50</v>
      </c>
      <c r="B37" s="105"/>
      <c r="C37" s="105"/>
      <c r="D37" s="105"/>
      <c r="E37" s="105"/>
      <c r="F37" s="106"/>
      <c r="G37" s="83"/>
    </row>
    <row r="38" spans="1:7" s="20" customFormat="1" ht="35.25" customHeight="1" thickBot="1" x14ac:dyDescent="0.3">
      <c r="A38" s="1" t="s">
        <v>0</v>
      </c>
      <c r="B38" s="2" t="s">
        <v>6</v>
      </c>
      <c r="C38" s="2" t="s">
        <v>1</v>
      </c>
      <c r="D38" s="4" t="s">
        <v>2</v>
      </c>
      <c r="E38" s="10" t="s">
        <v>69</v>
      </c>
      <c r="F38" s="4" t="s">
        <v>70</v>
      </c>
      <c r="G38" s="83"/>
    </row>
    <row r="39" spans="1:7" s="20" customFormat="1" ht="142.5" customHeight="1" thickBot="1" x14ac:dyDescent="0.3">
      <c r="A39" s="18" t="s">
        <v>21</v>
      </c>
      <c r="B39" s="56" t="s">
        <v>49</v>
      </c>
      <c r="C39" s="57" t="s">
        <v>4</v>
      </c>
      <c r="D39" s="58">
        <v>24.01</v>
      </c>
      <c r="E39" s="36"/>
      <c r="F39" s="37">
        <f>+D39*E39</f>
        <v>0</v>
      </c>
      <c r="G39" s="83"/>
    </row>
    <row r="40" spans="1:7" s="20" customFormat="1" ht="34.5" customHeight="1" thickBot="1" x14ac:dyDescent="0.3">
      <c r="A40" s="85"/>
      <c r="B40" s="48"/>
      <c r="C40" s="12"/>
      <c r="D40" s="39"/>
      <c r="G40" s="83"/>
    </row>
    <row r="41" spans="1:7" s="20" customFormat="1" ht="27" customHeight="1" thickBot="1" x14ac:dyDescent="0.3">
      <c r="A41" s="101" t="s">
        <v>51</v>
      </c>
      <c r="B41" s="102"/>
      <c r="C41" s="102"/>
      <c r="D41" s="102"/>
      <c r="E41" s="102"/>
      <c r="F41" s="103"/>
      <c r="G41" s="83"/>
    </row>
    <row r="42" spans="1:7" s="20" customFormat="1" ht="36.75" customHeight="1" thickBot="1" x14ac:dyDescent="0.3">
      <c r="A42" s="1" t="s">
        <v>0</v>
      </c>
      <c r="B42" s="2" t="s">
        <v>6</v>
      </c>
      <c r="C42" s="2" t="s">
        <v>1</v>
      </c>
      <c r="D42" s="3" t="s">
        <v>2</v>
      </c>
      <c r="E42" s="2" t="s">
        <v>69</v>
      </c>
      <c r="F42" s="4" t="s">
        <v>70</v>
      </c>
      <c r="G42" s="83"/>
    </row>
    <row r="43" spans="1:7" s="20" customFormat="1" ht="67.5" customHeight="1" x14ac:dyDescent="0.25">
      <c r="A43" s="19" t="s">
        <v>22</v>
      </c>
      <c r="B43" s="60" t="s">
        <v>71</v>
      </c>
      <c r="C43" s="61"/>
      <c r="D43" s="62"/>
      <c r="E43" s="63"/>
      <c r="F43" s="64"/>
      <c r="G43" s="83"/>
    </row>
    <row r="44" spans="1:7" s="20" customFormat="1" ht="25.5" customHeight="1" x14ac:dyDescent="0.25">
      <c r="A44" s="15"/>
      <c r="B44" s="23" t="s">
        <v>79</v>
      </c>
      <c r="C44" s="24" t="s">
        <v>52</v>
      </c>
      <c r="D44" s="25">
        <v>4</v>
      </c>
      <c r="E44" s="28"/>
      <c r="F44" s="32">
        <f t="shared" ref="F44:F48" si="4">+D44*E44</f>
        <v>0</v>
      </c>
      <c r="G44" s="83"/>
    </row>
    <row r="45" spans="1:7" s="20" customFormat="1" ht="25.5" customHeight="1" x14ac:dyDescent="0.25">
      <c r="A45" s="15"/>
      <c r="B45" s="23" t="s">
        <v>80</v>
      </c>
      <c r="C45" s="24" t="s">
        <v>52</v>
      </c>
      <c r="D45" s="25">
        <v>4</v>
      </c>
      <c r="E45" s="28"/>
      <c r="F45" s="32">
        <f t="shared" si="4"/>
        <v>0</v>
      </c>
      <c r="G45" s="83"/>
    </row>
    <row r="46" spans="1:7" s="20" customFormat="1" ht="25.5" customHeight="1" x14ac:dyDescent="0.25">
      <c r="A46" s="15"/>
      <c r="B46" s="23" t="s">
        <v>82</v>
      </c>
      <c r="C46" s="24" t="s">
        <v>53</v>
      </c>
      <c r="D46" s="25">
        <v>20</v>
      </c>
      <c r="E46" s="28"/>
      <c r="F46" s="32">
        <f t="shared" si="4"/>
        <v>0</v>
      </c>
      <c r="G46" s="83"/>
    </row>
    <row r="47" spans="1:7" s="20" customFormat="1" ht="25.5" customHeight="1" x14ac:dyDescent="0.25">
      <c r="A47" s="15"/>
      <c r="B47" s="23" t="s">
        <v>81</v>
      </c>
      <c r="C47" s="24" t="s">
        <v>53</v>
      </c>
      <c r="D47" s="25">
        <v>26.54</v>
      </c>
      <c r="E47" s="28"/>
      <c r="F47" s="32">
        <f t="shared" si="4"/>
        <v>0</v>
      </c>
      <c r="G47" s="83"/>
    </row>
    <row r="48" spans="1:7" s="20" customFormat="1" ht="93" customHeight="1" thickBot="1" x14ac:dyDescent="0.3">
      <c r="A48" s="16" t="s">
        <v>23</v>
      </c>
      <c r="B48" s="45" t="s">
        <v>54</v>
      </c>
      <c r="C48" s="46" t="s">
        <v>5</v>
      </c>
      <c r="D48" s="47">
        <v>24.73</v>
      </c>
      <c r="E48" s="36"/>
      <c r="F48" s="37">
        <f t="shared" si="4"/>
        <v>0</v>
      </c>
      <c r="G48" s="83"/>
    </row>
    <row r="49" spans="1:7" s="20" customFormat="1" ht="27" customHeight="1" thickBot="1" x14ac:dyDescent="0.3">
      <c r="A49" s="85"/>
      <c r="B49" s="48"/>
      <c r="C49" s="49"/>
      <c r="D49" s="50"/>
      <c r="G49" s="83"/>
    </row>
    <row r="50" spans="1:7" s="20" customFormat="1" ht="36" customHeight="1" thickBot="1" x14ac:dyDescent="0.3">
      <c r="A50" s="101" t="s">
        <v>55</v>
      </c>
      <c r="B50" s="102"/>
      <c r="C50" s="102"/>
      <c r="D50" s="102"/>
      <c r="E50" s="102"/>
      <c r="F50" s="103"/>
      <c r="G50" s="83"/>
    </row>
    <row r="51" spans="1:7" s="20" customFormat="1" ht="32.25" customHeight="1" thickBot="1" x14ac:dyDescent="0.3">
      <c r="A51" s="1" t="s">
        <v>0</v>
      </c>
      <c r="B51" s="2" t="s">
        <v>6</v>
      </c>
      <c r="C51" s="2" t="s">
        <v>1</v>
      </c>
      <c r="D51" s="3" t="s">
        <v>2</v>
      </c>
      <c r="E51" s="2" t="s">
        <v>69</v>
      </c>
      <c r="F51" s="4" t="s">
        <v>70</v>
      </c>
      <c r="G51" s="83"/>
    </row>
    <row r="52" spans="1:7" s="20" customFormat="1" ht="63" customHeight="1" x14ac:dyDescent="0.25">
      <c r="A52" s="19" t="s">
        <v>24</v>
      </c>
      <c r="B52" s="60" t="s">
        <v>56</v>
      </c>
      <c r="C52" s="65"/>
      <c r="D52" s="62"/>
      <c r="E52" s="63"/>
      <c r="F52" s="64"/>
      <c r="G52" s="83"/>
    </row>
    <row r="53" spans="1:7" s="20" customFormat="1" ht="25.5" customHeight="1" x14ac:dyDescent="0.25">
      <c r="A53" s="15" t="s">
        <v>95</v>
      </c>
      <c r="B53" s="23" t="s">
        <v>83</v>
      </c>
      <c r="C53" s="24" t="s">
        <v>34</v>
      </c>
      <c r="D53" s="25">
        <v>0.84</v>
      </c>
      <c r="E53" s="28"/>
      <c r="F53" s="32">
        <f t="shared" ref="F53:F57" si="5">+D53*E53</f>
        <v>0</v>
      </c>
      <c r="G53" s="83"/>
    </row>
    <row r="54" spans="1:7" s="20" customFormat="1" ht="25.5" customHeight="1" x14ac:dyDescent="0.25">
      <c r="A54" s="15" t="s">
        <v>96</v>
      </c>
      <c r="B54" s="23" t="s">
        <v>84</v>
      </c>
      <c r="C54" s="24" t="s">
        <v>34</v>
      </c>
      <c r="D54" s="25">
        <v>0.84</v>
      </c>
      <c r="E54" s="28"/>
      <c r="F54" s="32">
        <f t="shared" si="5"/>
        <v>0</v>
      </c>
      <c r="G54" s="83"/>
    </row>
    <row r="55" spans="1:7" s="20" customFormat="1" ht="25.5" customHeight="1" x14ac:dyDescent="0.25">
      <c r="A55" s="15" t="s">
        <v>97</v>
      </c>
      <c r="B55" s="23" t="s">
        <v>85</v>
      </c>
      <c r="C55" s="24" t="s">
        <v>34</v>
      </c>
      <c r="D55" s="25">
        <v>2.68</v>
      </c>
      <c r="E55" s="28"/>
      <c r="F55" s="32">
        <f t="shared" si="5"/>
        <v>0</v>
      </c>
      <c r="G55" s="83"/>
    </row>
    <row r="56" spans="1:7" s="20" customFormat="1" ht="25.5" customHeight="1" x14ac:dyDescent="0.25">
      <c r="A56" s="15" t="s">
        <v>98</v>
      </c>
      <c r="B56" s="23" t="s">
        <v>86</v>
      </c>
      <c r="C56" s="24" t="s">
        <v>34</v>
      </c>
      <c r="D56" s="25">
        <v>2.68</v>
      </c>
      <c r="E56" s="28"/>
      <c r="F56" s="32">
        <f t="shared" si="5"/>
        <v>0</v>
      </c>
      <c r="G56" s="83"/>
    </row>
    <row r="57" spans="1:7" s="20" customFormat="1" ht="25.5" customHeight="1" x14ac:dyDescent="0.25">
      <c r="A57" s="15" t="s">
        <v>99</v>
      </c>
      <c r="B57" s="23" t="s">
        <v>57</v>
      </c>
      <c r="C57" s="24" t="s">
        <v>34</v>
      </c>
      <c r="D57" s="25">
        <v>0.22</v>
      </c>
      <c r="E57" s="28"/>
      <c r="F57" s="32">
        <f t="shared" si="5"/>
        <v>0</v>
      </c>
      <c r="G57" s="83"/>
    </row>
    <row r="58" spans="1:7" s="20" customFormat="1" ht="93" customHeight="1" x14ac:dyDescent="0.25">
      <c r="A58" s="15" t="s">
        <v>25</v>
      </c>
      <c r="B58" s="23" t="s">
        <v>58</v>
      </c>
      <c r="C58" s="24"/>
      <c r="D58" s="25"/>
      <c r="E58" s="26"/>
      <c r="F58" s="32"/>
      <c r="G58" s="83"/>
    </row>
    <row r="59" spans="1:7" s="20" customFormat="1" ht="19.5" customHeight="1" x14ac:dyDescent="0.25">
      <c r="A59" s="15" t="s">
        <v>100</v>
      </c>
      <c r="B59" s="23" t="s">
        <v>87</v>
      </c>
      <c r="C59" s="24" t="s">
        <v>34</v>
      </c>
      <c r="D59" s="25">
        <v>0.17</v>
      </c>
      <c r="E59" s="28"/>
      <c r="F59" s="32">
        <f t="shared" ref="F59:F64" si="6">+D59*E59</f>
        <v>0</v>
      </c>
      <c r="G59" s="83"/>
    </row>
    <row r="60" spans="1:7" s="20" customFormat="1" ht="19.5" customHeight="1" x14ac:dyDescent="0.25">
      <c r="A60" s="15" t="s">
        <v>101</v>
      </c>
      <c r="B60" s="23" t="s">
        <v>88</v>
      </c>
      <c r="C60" s="24" t="s">
        <v>34</v>
      </c>
      <c r="D60" s="25">
        <v>0.26</v>
      </c>
      <c r="E60" s="28"/>
      <c r="F60" s="32">
        <f t="shared" si="6"/>
        <v>0</v>
      </c>
      <c r="G60" s="83"/>
    </row>
    <row r="61" spans="1:7" s="20" customFormat="1" ht="19.5" customHeight="1" x14ac:dyDescent="0.25">
      <c r="A61" s="15" t="s">
        <v>102</v>
      </c>
      <c r="B61" s="23" t="s">
        <v>89</v>
      </c>
      <c r="C61" s="24" t="s">
        <v>34</v>
      </c>
      <c r="D61" s="25">
        <v>0.34</v>
      </c>
      <c r="E61" s="28"/>
      <c r="F61" s="32">
        <f t="shared" si="6"/>
        <v>0</v>
      </c>
      <c r="G61" s="83"/>
    </row>
    <row r="62" spans="1:7" s="20" customFormat="1" ht="60" customHeight="1" x14ac:dyDescent="0.25">
      <c r="A62" s="15" t="s">
        <v>26</v>
      </c>
      <c r="B62" s="23" t="s">
        <v>59</v>
      </c>
      <c r="C62" s="24" t="s">
        <v>4</v>
      </c>
      <c r="D62" s="25">
        <v>84.41</v>
      </c>
      <c r="E62" s="28"/>
      <c r="F62" s="32">
        <f t="shared" si="6"/>
        <v>0</v>
      </c>
      <c r="G62" s="83"/>
    </row>
    <row r="63" spans="1:7" s="20" customFormat="1" ht="90" customHeight="1" x14ac:dyDescent="0.25">
      <c r="A63" s="15" t="s">
        <v>27</v>
      </c>
      <c r="B63" s="23" t="s">
        <v>60</v>
      </c>
      <c r="C63" s="24" t="s">
        <v>4</v>
      </c>
      <c r="D63" s="25">
        <v>170</v>
      </c>
      <c r="E63" s="28"/>
      <c r="F63" s="32">
        <f t="shared" si="6"/>
        <v>0</v>
      </c>
      <c r="G63" s="83"/>
    </row>
    <row r="64" spans="1:7" s="20" customFormat="1" ht="31.5" customHeight="1" thickBot="1" x14ac:dyDescent="0.3">
      <c r="A64" s="16" t="s">
        <v>28</v>
      </c>
      <c r="B64" s="45" t="s">
        <v>61</v>
      </c>
      <c r="C64" s="46" t="s">
        <v>37</v>
      </c>
      <c r="D64" s="47">
        <v>20</v>
      </c>
      <c r="E64" s="36"/>
      <c r="F64" s="37">
        <f t="shared" si="6"/>
        <v>0</v>
      </c>
      <c r="G64" s="83"/>
    </row>
    <row r="65" spans="1:7" s="20" customFormat="1" ht="24" customHeight="1" thickBot="1" x14ac:dyDescent="0.3">
      <c r="A65" s="85"/>
      <c r="B65" s="48"/>
      <c r="C65" s="49"/>
      <c r="D65" s="50"/>
      <c r="G65" s="83"/>
    </row>
    <row r="66" spans="1:7" s="20" customFormat="1" ht="26.25" customHeight="1" thickBot="1" x14ac:dyDescent="0.3">
      <c r="A66" s="101" t="s">
        <v>62</v>
      </c>
      <c r="B66" s="102"/>
      <c r="C66" s="102"/>
      <c r="D66" s="102"/>
      <c r="E66" s="102"/>
      <c r="F66" s="103"/>
      <c r="G66" s="83"/>
    </row>
    <row r="67" spans="1:7" s="20" customFormat="1" ht="34.5" customHeight="1" thickBot="1" x14ac:dyDescent="0.3">
      <c r="A67" s="1" t="s">
        <v>0</v>
      </c>
      <c r="B67" s="2" t="s">
        <v>6</v>
      </c>
      <c r="C67" s="2" t="s">
        <v>1</v>
      </c>
      <c r="D67" s="2" t="s">
        <v>2</v>
      </c>
      <c r="E67" s="2" t="s">
        <v>69</v>
      </c>
      <c r="F67" s="4" t="s">
        <v>70</v>
      </c>
      <c r="G67" s="83"/>
    </row>
    <row r="68" spans="1:7" s="20" customFormat="1" ht="90.75" customHeight="1" x14ac:dyDescent="0.25">
      <c r="A68" s="14" t="s">
        <v>29</v>
      </c>
      <c r="B68" s="40" t="s">
        <v>63</v>
      </c>
      <c r="C68" s="41" t="s">
        <v>4</v>
      </c>
      <c r="D68" s="42">
        <v>170</v>
      </c>
      <c r="E68" s="43"/>
      <c r="F68" s="44">
        <f>+D68*E68</f>
        <v>0</v>
      </c>
      <c r="G68" s="83"/>
    </row>
    <row r="69" spans="1:7" s="20" customFormat="1" ht="121.5" customHeight="1" x14ac:dyDescent="0.25">
      <c r="A69" s="15" t="s">
        <v>30</v>
      </c>
      <c r="B69" s="23" t="s">
        <v>64</v>
      </c>
      <c r="C69" s="24"/>
      <c r="D69" s="25"/>
      <c r="E69" s="26"/>
      <c r="F69" s="32"/>
      <c r="G69" s="83"/>
    </row>
    <row r="70" spans="1:7" s="20" customFormat="1" ht="18" customHeight="1" x14ac:dyDescent="0.25">
      <c r="A70" s="15" t="s">
        <v>93</v>
      </c>
      <c r="B70" s="23" t="s">
        <v>90</v>
      </c>
      <c r="C70" s="24" t="s">
        <v>4</v>
      </c>
      <c r="D70" s="25">
        <v>170</v>
      </c>
      <c r="E70" s="28"/>
      <c r="F70" s="32">
        <f t="shared" ref="F70:F71" si="7">+D70*E70</f>
        <v>0</v>
      </c>
      <c r="G70" s="83"/>
    </row>
    <row r="71" spans="1:7" s="20" customFormat="1" ht="16.5" customHeight="1" thickBot="1" x14ac:dyDescent="0.3">
      <c r="A71" s="16" t="s">
        <v>94</v>
      </c>
      <c r="B71" s="45" t="s">
        <v>91</v>
      </c>
      <c r="C71" s="46" t="s">
        <v>37</v>
      </c>
      <c r="D71" s="47">
        <v>12</v>
      </c>
      <c r="E71" s="36"/>
      <c r="F71" s="37">
        <f t="shared" si="7"/>
        <v>0</v>
      </c>
      <c r="G71" s="83"/>
    </row>
    <row r="72" spans="1:7" s="20" customFormat="1" ht="16.5" customHeight="1" thickBot="1" x14ac:dyDescent="0.3">
      <c r="A72" s="85"/>
      <c r="B72" s="48"/>
      <c r="C72" s="49"/>
      <c r="D72" s="50"/>
      <c r="G72" s="83"/>
    </row>
    <row r="73" spans="1:7" s="20" customFormat="1" ht="22.5" customHeight="1" thickBot="1" x14ac:dyDescent="0.3">
      <c r="A73" s="104" t="s">
        <v>72</v>
      </c>
      <c r="B73" s="105"/>
      <c r="C73" s="105"/>
      <c r="D73" s="105"/>
      <c r="E73" s="105"/>
      <c r="F73" s="106"/>
      <c r="G73" s="83"/>
    </row>
    <row r="74" spans="1:7" s="20" customFormat="1" ht="35.25" customHeight="1" thickBot="1" x14ac:dyDescent="0.3">
      <c r="A74" s="13" t="s">
        <v>0</v>
      </c>
      <c r="B74" s="21" t="s">
        <v>6</v>
      </c>
      <c r="C74" s="21" t="s">
        <v>1</v>
      </c>
      <c r="D74" s="59" t="s">
        <v>2</v>
      </c>
      <c r="E74" s="21" t="s">
        <v>69</v>
      </c>
      <c r="F74" s="22" t="s">
        <v>70</v>
      </c>
      <c r="G74" s="83"/>
    </row>
    <row r="75" spans="1:7" s="20" customFormat="1" ht="211.5" customHeight="1" x14ac:dyDescent="0.25">
      <c r="A75" s="14" t="s">
        <v>31</v>
      </c>
      <c r="B75" s="40" t="s">
        <v>65</v>
      </c>
      <c r="C75" s="41" t="s">
        <v>37</v>
      </c>
      <c r="D75" s="42">
        <v>4.2</v>
      </c>
      <c r="E75" s="43"/>
      <c r="F75" s="44">
        <f t="shared" ref="F75:F76" si="8">+D75*E75</f>
        <v>0</v>
      </c>
      <c r="G75" s="83"/>
    </row>
    <row r="76" spans="1:7" s="20" customFormat="1" ht="33.75" customHeight="1" thickBot="1" x14ac:dyDescent="0.3">
      <c r="A76" s="16" t="s">
        <v>32</v>
      </c>
      <c r="B76" s="45" t="s">
        <v>66</v>
      </c>
      <c r="C76" s="46" t="s">
        <v>37</v>
      </c>
      <c r="D76" s="47">
        <v>50</v>
      </c>
      <c r="E76" s="36"/>
      <c r="F76" s="37">
        <f t="shared" si="8"/>
        <v>0</v>
      </c>
      <c r="G76" s="83"/>
    </row>
    <row r="77" spans="1:7" s="20" customFormat="1" ht="66" customHeight="1" thickBot="1" x14ac:dyDescent="0.3">
      <c r="A77" s="87"/>
      <c r="B77" s="88"/>
      <c r="C77" s="89"/>
      <c r="D77" s="90"/>
      <c r="E77" s="89"/>
      <c r="F77" s="89"/>
      <c r="G77" s="83"/>
    </row>
    <row r="78" spans="1:7" s="20" customFormat="1" ht="30" customHeight="1" thickBot="1" x14ac:dyDescent="0.3">
      <c r="A78" s="87"/>
      <c r="B78" s="6"/>
      <c r="C78" s="7"/>
      <c r="D78" s="66" t="s">
        <v>104</v>
      </c>
      <c r="E78" s="7"/>
      <c r="F78" s="67">
        <f>SUM(F11:F76)</f>
        <v>0</v>
      </c>
      <c r="G78" s="83"/>
    </row>
    <row r="79" spans="1:7" s="20" customFormat="1" ht="30" customHeight="1" thickBot="1" x14ac:dyDescent="0.3">
      <c r="A79" s="87"/>
      <c r="B79" s="6"/>
      <c r="C79" s="7"/>
      <c r="D79" s="66" t="s">
        <v>103</v>
      </c>
      <c r="E79" s="8"/>
      <c r="F79" s="67">
        <f>+F78*0.25</f>
        <v>0</v>
      </c>
      <c r="G79" s="83"/>
    </row>
    <row r="80" spans="1:7" s="20" customFormat="1" ht="30" customHeight="1" thickBot="1" x14ac:dyDescent="0.3">
      <c r="A80" s="87"/>
      <c r="B80" s="6"/>
      <c r="C80" s="7"/>
      <c r="D80" s="66" t="s">
        <v>73</v>
      </c>
      <c r="E80" s="8"/>
      <c r="F80" s="67">
        <f>+F78+F79</f>
        <v>0</v>
      </c>
      <c r="G80" s="83"/>
    </row>
    <row r="81" spans="1:7" s="20" customFormat="1" ht="32.25" customHeight="1" thickBot="1" x14ac:dyDescent="0.3">
      <c r="A81" s="91"/>
      <c r="B81" s="92"/>
      <c r="C81" s="93"/>
      <c r="D81" s="94"/>
      <c r="E81" s="93"/>
      <c r="F81" s="93"/>
      <c r="G81" s="95"/>
    </row>
    <row r="82" spans="1:7" ht="11.25" customHeight="1" x14ac:dyDescent="0.25"/>
    <row r="83" spans="1:7" ht="11.25" customHeight="1" x14ac:dyDescent="0.25"/>
  </sheetData>
  <sheetProtection algorithmName="SHA-512" hashValue="MUnx71FYb5KXD7ZhvcTfm168QmLJW9hfh0B1OUIywiJ8mPZ3xMC1fyjYDze9F5LiGSRrB7jt3eMZBEK/rPL2fA==" saltValue="7WH/SqxIH1P2I1uWDrlFYg==" spinCount="100000" sheet="1" objects="1" scenarios="1"/>
  <mergeCells count="13">
    <mergeCell ref="A2:B2"/>
    <mergeCell ref="A41:F41"/>
    <mergeCell ref="A50:F50"/>
    <mergeCell ref="A66:F66"/>
    <mergeCell ref="A73:F73"/>
    <mergeCell ref="A33:F33"/>
    <mergeCell ref="A3:B3"/>
    <mergeCell ref="A7:F7"/>
    <mergeCell ref="A9:F9"/>
    <mergeCell ref="A27:F27"/>
    <mergeCell ref="A37:F37"/>
    <mergeCell ref="A4:B4"/>
    <mergeCell ref="A5:B5"/>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72-J25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Tihomir Čordašev</dc:creator>
  <cp:lastModifiedBy>Tihomir Čordašev</cp:lastModifiedBy>
  <dcterms:created xsi:type="dcterms:W3CDTF">2025-12-04T11:23:22Z</dcterms:created>
  <dcterms:modified xsi:type="dcterms:W3CDTF">2025-12-05T12:22:22Z</dcterms:modified>
</cp:coreProperties>
</file>